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Информационные плакаты на 2015 г\"/>
    </mc:Choice>
  </mc:AlternateContent>
  <bookViews>
    <workbookView xWindow="240" yWindow="30" windowWidth="19980" windowHeight="10110"/>
  </bookViews>
  <sheets>
    <sheet name="Спецификация  прил 1.3 " sheetId="1" r:id="rId1"/>
    <sheet name="График доставки к прил 1.3" sheetId="3" r:id="rId2"/>
    <sheet name="XLR_NoRangeSheet" sheetId="2" state="veryHidden" r:id="rId3"/>
  </sheets>
  <definedNames>
    <definedName name="Query1">'Спецификация  прил 1.3 '!$A$7:$AE$8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 прил 1.3 '!$A$13:$Q$15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7" i="1" l="1"/>
  <c r="N7" i="1" s="1"/>
  <c r="O7" i="1" s="1"/>
  <c r="O8" i="1" s="1"/>
  <c r="N8" i="1" l="1"/>
  <c r="O9" i="1" s="1"/>
  <c r="B7" i="1"/>
  <c r="B5" i="2"/>
  <c r="K4" i="3"/>
  <c r="D4" i="3"/>
</calcChain>
</file>

<file path=xl/sharedStrings.xml><?xml version="1.0" encoding="utf-8"?>
<sst xmlns="http://schemas.openxmlformats.org/spreadsheetml/2006/main" count="91" uniqueCount="81">
  <si>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</si>
  <si>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</si>
  <si>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</si>
  <si>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</si>
  <si>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</si>
  <si>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</si>
  <si>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</si>
  <si>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</si>
  <si>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</si>
  <si>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</si>
  <si>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</si>
  <si>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</si>
  <si>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</si>
  <si>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</si>
  <si>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</si>
  <si>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</si>
  <si>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</si>
  <si>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</si>
  <si>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</si>
  <si>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</si>
  <si>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</si>
  <si>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</si>
  <si>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</si>
  <si>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</si>
  <si>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</si>
  <si>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</si>
  <si>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</si>
  <si>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</si>
  <si>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</si>
  <si>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информационных плакатов</t>
  </si>
  <si>
    <t>, тел. , эл.почта:</t>
  </si>
  <si>
    <t/>
  </si>
  <si>
    <t>31.12.2015</t>
  </si>
  <si>
    <t>Красных Алена Витальевна</t>
  </si>
  <si>
    <t>3472)21-55-73</t>
  </si>
  <si>
    <t>Отдел организации эксплуатации транспортных сетей (ООЭТС)</t>
  </si>
  <si>
    <t>Приложение 1.3</t>
  </si>
  <si>
    <t>39237</t>
  </si>
  <si>
    <t>ПЛАКАТ ИНФОРМАЦИОННЫЙ</t>
  </si>
  <si>
    <t>шт</t>
  </si>
  <si>
    <t>1 Паспорт  изделия</t>
  </si>
  <si>
    <t>2 Сертификаты качества</t>
  </si>
  <si>
    <t>3 Гарантийные обязательства - 12 месяцев</t>
  </si>
  <si>
    <t>ЛОТ 7941</t>
  </si>
  <si>
    <t xml:space="preserve"> кол-во: 61; г.Бирск, ул. Бурновская, д.10; Выдрин Ю.А. 89173483781 кол-во: 40; ; Иксанова Ф.С. 89053527779;  кол-во: 85; г. Белорецк, ул.Ленина, д.41; Кузнецов Д.Н. 89051808865;  кол-во: 118; с. Месягутово, ул. Коммунистическая, д.24; Фазылов В.С. 89063756161;  кол-во: 104; г. Сибай, ул. Индустриальное шоссе, д.2; Устььянцева Л.А. 89279417186;  кол-во: 238; г. Туймазы, ул. Гафурова, д.60; Николаичев А.П. 89018173670;  кол-во: 15; г. Уфа, ул. Каспийская, д.14; Мухаметшина З.Р. 89018173671</t>
  </si>
  <si>
    <t>Силов Константин Владимирович тел +7(347)221 54 09, эл. почта: k.silov@bashtel.ru</t>
  </si>
  <si>
    <t>Ахметзянова ВФ тел 8/347/221-56-61</t>
  </si>
  <si>
    <t>Предупредительный плакат предназначен для охранно-предупредительной работы обозначения линии связи: комплектуется столбиком и табличкой. Таблички изготавливаются из полиуретана желтого цвета толщиной 6 мм, с нанесением согласованного эскиза прямой печатьюю, методом шелкографии, порошковым полимерным покрытием,  согласно ГОСТ 9.410–88. Чернила наносятся с добавлением свето и термостабилизаторов. Размер таблички: высота 300мм , ширина 400мм. Столбик предупредительного плаката  изготавливается из полиэтиленанизкого давления чистого белого цвета с вертикальной разметкой черного цвета. 
Высота столбика  2000мм, в сечении представляет собой трубу наружным диаметром 75х4,0мм;
Верхняя часть столбика сплюшена на длину 300 мм  для крепления односторонней таблички (из полиуретана);
необходимо  наличие отверстий под анкер для крепления. Наличие надписи КАБЕЛЬ/НЕ КОПАТЬ, обозначающей назначение столбиков, закрыта акриловым скотчем (для уличного применения).1 единица предупредительного плаката  комплектуется : метизная продукция - саморез  по металлу L-35мм( должен быть  с антикоррозийным  покрытием, прессшайбой)D-4в количестве -2 шт, .Анкерное устройство-композитной арматурой D  10-14ммL 330мм  в количестве -1 шт, Гарантийный срок  не менее 60 месяцев .</t>
  </si>
  <si>
    <t>Транспортировка товара осуществляетсяавтомобильным транспортом за счет Поставщика.</t>
  </si>
  <si>
    <t>Марка кабеля:</t>
  </si>
  <si>
    <t>ед. изм</t>
  </si>
  <si>
    <t>Филиал</t>
  </si>
  <si>
    <t>Адрес и контактное лицо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</si>
  <si>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</si>
  <si>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</si>
  <si>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</si>
  <si>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</si>
  <si>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</si>
  <si>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</si>
  <si>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</si>
  <si>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 xml:space="preserve">ПЛАКАТ ИНФОРМАЦИОННЫЙ
</t>
  </si>
  <si>
    <t>Белорецкий МУЭС</t>
  </si>
  <si>
    <t>г.Белорецк ул. Ленина д.41
Кузнецов Дмитрий Николаевич                                                          т .раб 8(34792) 5-12-35.                             сот 8-9051808865</t>
  </si>
  <si>
    <t>Башинформсвязь ОАО</t>
  </si>
  <si>
    <t>г. Уфа, ул. Каспийская, д.14; Иксанова Ф.С тел сот 89053527779</t>
  </si>
  <si>
    <t>Бирский МУЭС</t>
  </si>
  <si>
    <t>г.Бирск, ул. Бурновская, д.10; Выдрин Ю.А. 89173483781</t>
  </si>
  <si>
    <t>Месягутовский МУЭС</t>
  </si>
  <si>
    <t xml:space="preserve">с.Месягутово  ул.Коммунистическая  д24
Крылосов Виктор Сергеевич. сот.89196068131
Фазылов Вадим Салимович  сот.  8-906-375-6161-гл.инженер
</t>
  </si>
  <si>
    <t>Сибайский МУЭС</t>
  </si>
  <si>
    <t>г. Сибай, ул. Индустриальное шоссе, д.2; Устьянцева Л.А. 89279417186</t>
  </si>
  <si>
    <t>Туймазинский МУЭС</t>
  </si>
  <si>
    <t>г. Туймазы, ул. Гафурова, д.60; Николаичев А.П. 89018173670</t>
  </si>
  <si>
    <t>Центр технической эксплуатации</t>
  </si>
  <si>
    <t>г. Уфа, ул. Каспийская, д.14; Мухаметшина З.Р. 89018173671</t>
  </si>
  <si>
    <t xml:space="preserve">График доставки к приложению № 1.3 </t>
  </si>
  <si>
    <t xml:space="preserve">1 кв </t>
  </si>
  <si>
    <t xml:space="preserve">2 кв </t>
  </si>
  <si>
    <t xml:space="preserve">3 кв </t>
  </si>
  <si>
    <t xml:space="preserve"> Гарантийные обязательства - 12 месяцев</t>
  </si>
  <si>
    <t xml:space="preserve"> 1 квартал - до 20 марта 2015 г,2 квартал - до 20  мая 2015 г., 3 квартал - до 20июля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</si>
</sst>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right" vertical="center"/>
    </xf>
    <xf numFmtId="0" fontId="5" fillId="2" borderId="5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E24"/>
  <sheetViews>
    <sheetView tabSelected="1" zoomScale="70" zoomScaleNormal="70" workbookViewId="0">
      <selection activeCell="B7" sqref="B7"/>
    </sheetView>
  </sheetViews>
  <sheetFormatPr defaultRowHeight="15" x14ac:dyDescent="0.25"/>
  <cols>
    <col min="1" max="1" width="0.85546875" customWidth="1"/>
    <col min="2" max="2" width="13.42578125" customWidth="1"/>
    <col min="3" max="3" width="8.42578125" style="11" customWidth="1"/>
    <col min="4" max="4" width="26.42578125" customWidth="1"/>
    <col min="5" max="5" width="13.28515625" style="11" customWidth="1"/>
    <col min="6" max="6" width="53.42578125" customWidth="1"/>
    <col min="11" max="11" width="9.140625" style="7"/>
    <col min="12" max="12" width="12.85546875" customWidth="1"/>
    <col min="13" max="13" width="19.5703125" style="8" customWidth="1"/>
    <col min="14" max="14" width="16" style="8" customWidth="1"/>
    <col min="15" max="15" width="18.28515625" style="10" customWidth="1"/>
    <col min="16" max="16" width="31.5703125" customWidth="1"/>
    <col min="17" max="17" width="3.28515625" customWidth="1"/>
    <col min="27" max="30" width="9.140625" style="11"/>
  </cols>
  <sheetData>
    <row r="1" spans="1:31" x14ac:dyDescent="0.25">
      <c r="P1" s="8" t="s">
        <v>36</v>
      </c>
    </row>
    <row r="2" spans="1:31" x14ac:dyDescent="0.25">
      <c r="B2" s="57" t="s">
        <v>9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31" x14ac:dyDescent="0.25">
      <c r="B3" t="s">
        <v>43</v>
      </c>
      <c r="C3" s="11" t="s">
        <v>29</v>
      </c>
      <c r="D3" s="24"/>
      <c r="E3" s="24"/>
      <c r="F3" s="23" t="s">
        <v>35</v>
      </c>
      <c r="H3" s="23"/>
      <c r="P3" s="20"/>
      <c r="Q3" s="3"/>
    </row>
    <row r="4" spans="1:31" s="12" customFormat="1" x14ac:dyDescent="0.25">
      <c r="B4" s="58" t="s">
        <v>0</v>
      </c>
      <c r="C4" s="61" t="s">
        <v>23</v>
      </c>
      <c r="D4" s="58" t="s">
        <v>11</v>
      </c>
      <c r="E4" s="61" t="s">
        <v>24</v>
      </c>
      <c r="F4" s="58" t="s">
        <v>1</v>
      </c>
      <c r="G4" s="58" t="s">
        <v>10</v>
      </c>
      <c r="H4" s="60" t="s">
        <v>12</v>
      </c>
      <c r="I4" s="60"/>
      <c r="J4" s="60"/>
      <c r="K4" s="60"/>
      <c r="L4" s="60"/>
      <c r="M4" s="65" t="s">
        <v>18</v>
      </c>
      <c r="N4" s="63" t="s">
        <v>19</v>
      </c>
      <c r="O4" s="59" t="s">
        <v>21</v>
      </c>
      <c r="P4" s="58" t="s">
        <v>2</v>
      </c>
      <c r="Q4" s="13"/>
    </row>
    <row r="5" spans="1:31" s="14" customFormat="1" ht="64.5" customHeight="1" x14ac:dyDescent="0.25">
      <c r="B5" s="58"/>
      <c r="C5" s="62"/>
      <c r="D5" s="58"/>
      <c r="E5" s="62"/>
      <c r="F5" s="58"/>
      <c r="G5" s="58"/>
      <c r="H5" s="9" t="s">
        <v>13</v>
      </c>
      <c r="I5" s="9" t="s">
        <v>14</v>
      </c>
      <c r="J5" s="9" t="s">
        <v>15</v>
      </c>
      <c r="K5" s="9" t="s">
        <v>16</v>
      </c>
      <c r="L5" s="9" t="s">
        <v>17</v>
      </c>
      <c r="M5" s="66"/>
      <c r="N5" s="64"/>
      <c r="O5" s="59"/>
      <c r="P5" s="58"/>
    </row>
    <row r="6" spans="1:31" s="12" customFormat="1" x14ac:dyDescent="0.25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409.5" customHeight="1" x14ac:dyDescent="0.25">
      <c r="A7" s="11"/>
      <c r="B7" s="6">
        <f>ROW()-6</f>
        <v>1</v>
      </c>
      <c r="C7" s="6" t="s">
        <v>37</v>
      </c>
      <c r="D7" s="1" t="s">
        <v>38</v>
      </c>
      <c r="E7" s="1"/>
      <c r="F7" s="1" t="s">
        <v>47</v>
      </c>
      <c r="G7" s="4" t="s">
        <v>39</v>
      </c>
      <c r="H7" s="25">
        <v>90</v>
      </c>
      <c r="I7" s="35">
        <v>404</v>
      </c>
      <c r="J7" s="25">
        <v>167</v>
      </c>
      <c r="K7" s="25">
        <v>0</v>
      </c>
      <c r="L7" s="36">
        <f>SUM(H7:K7)</f>
        <v>661</v>
      </c>
      <c r="M7" s="5">
        <v>557.62</v>
      </c>
      <c r="N7" s="5">
        <f>M7*L7</f>
        <v>368586.82</v>
      </c>
      <c r="O7" s="5">
        <f>N7*1.18</f>
        <v>434932.44760000001</v>
      </c>
      <c r="P7" s="1" t="s">
        <v>44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s="11" customFormat="1" x14ac:dyDescent="0.25">
      <c r="B8" s="17"/>
      <c r="C8" s="19"/>
      <c r="D8" s="18"/>
      <c r="E8" s="18"/>
      <c r="F8" s="18"/>
      <c r="G8" s="19"/>
      <c r="H8" s="19"/>
      <c r="I8" s="19"/>
      <c r="J8" s="19"/>
      <c r="K8" s="19"/>
      <c r="L8" s="19"/>
      <c r="M8" s="21"/>
      <c r="N8" s="22">
        <f>SUM($N$7:$N$7)</f>
        <v>368586.82</v>
      </c>
      <c r="O8" s="22">
        <f>SUM(O7:O7)</f>
        <v>434932.44760000001</v>
      </c>
      <c r="P8" s="32"/>
    </row>
    <row r="9" spans="1:31" s="11" customFormat="1" x14ac:dyDescent="0.25">
      <c r="B9" s="16"/>
      <c r="C9" s="16"/>
      <c r="D9" s="2"/>
      <c r="E9" s="2"/>
      <c r="F9" s="2"/>
      <c r="G9" s="16"/>
      <c r="H9" s="16"/>
      <c r="I9" s="16"/>
      <c r="J9" s="16"/>
      <c r="K9" s="16"/>
      <c r="L9" s="16"/>
      <c r="M9" s="16"/>
      <c r="N9" s="16" t="s">
        <v>20</v>
      </c>
      <c r="O9" s="34">
        <f>O8-N8</f>
        <v>66345.627600000007</v>
      </c>
      <c r="P9" s="33"/>
    </row>
    <row r="10" spans="1:31" x14ac:dyDescent="0.25">
      <c r="B10" s="55" t="s">
        <v>3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31" ht="16.5" customHeight="1" x14ac:dyDescent="0.25">
      <c r="B11" s="56" t="s">
        <v>4</v>
      </c>
      <c r="C11" s="56"/>
      <c r="D11" s="56"/>
      <c r="E11" s="52" t="s">
        <v>80</v>
      </c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4"/>
    </row>
    <row r="12" spans="1:31" ht="32.1" customHeight="1" x14ac:dyDescent="0.25">
      <c r="B12" s="56" t="s">
        <v>5</v>
      </c>
      <c r="C12" s="56"/>
      <c r="D12" s="56"/>
      <c r="E12" s="70" t="s">
        <v>48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2"/>
      <c r="Q12" s="2"/>
      <c r="R12" s="2"/>
      <c r="S12" s="2"/>
      <c r="T12" s="2"/>
      <c r="U12" s="2"/>
      <c r="V12" s="2"/>
    </row>
    <row r="13" spans="1:31" ht="15" customHeight="1" x14ac:dyDescent="0.25">
      <c r="A13" s="11"/>
      <c r="B13" s="56" t="s">
        <v>6</v>
      </c>
      <c r="C13" s="56"/>
      <c r="D13" s="56"/>
      <c r="E13" s="52" t="s">
        <v>40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4"/>
      <c r="Q13" s="11"/>
    </row>
    <row r="14" spans="1:31" s="11" customFormat="1" ht="15" customHeight="1" x14ac:dyDescent="0.25">
      <c r="B14" s="56"/>
      <c r="C14" s="56"/>
      <c r="D14" s="56"/>
      <c r="E14" s="52" t="s">
        <v>41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4"/>
      <c r="R14"/>
      <c r="S14"/>
      <c r="T14"/>
      <c r="U14"/>
      <c r="V14"/>
      <c r="W14"/>
      <c r="X14"/>
      <c r="Y14"/>
      <c r="Z14"/>
      <c r="AE14"/>
    </row>
    <row r="15" spans="1:31" s="11" customFormat="1" ht="15" customHeight="1" x14ac:dyDescent="0.25">
      <c r="B15" s="56"/>
      <c r="C15" s="56"/>
      <c r="D15" s="56"/>
      <c r="E15" s="52" t="s">
        <v>42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4"/>
    </row>
    <row r="16" spans="1:31" x14ac:dyDescent="0.25">
      <c r="A16" s="11"/>
      <c r="B16" s="67" t="s">
        <v>22</v>
      </c>
      <c r="C16" s="68"/>
      <c r="D16" s="69"/>
      <c r="E16" s="52" t="s">
        <v>79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4"/>
      <c r="Q16" s="11"/>
      <c r="R16" s="11"/>
      <c r="S16" s="11"/>
      <c r="T16" s="11"/>
      <c r="U16" s="11"/>
      <c r="V16" s="11"/>
      <c r="W16" s="11"/>
      <c r="X16" s="11"/>
      <c r="Y16" s="11"/>
      <c r="Z16" s="11"/>
      <c r="AE16" s="11"/>
    </row>
    <row r="17" spans="1:31" s="11" customFormat="1" ht="19.5" customHeight="1" x14ac:dyDescent="0.25">
      <c r="A17"/>
      <c r="B17" s="56" t="s">
        <v>7</v>
      </c>
      <c r="C17" s="56"/>
      <c r="D17" s="56"/>
      <c r="E17" s="52" t="s">
        <v>45</v>
      </c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4"/>
      <c r="Q17"/>
      <c r="R17"/>
      <c r="S17"/>
      <c r="T17"/>
      <c r="U17"/>
      <c r="V17"/>
      <c r="W17"/>
      <c r="X17"/>
      <c r="Y17"/>
      <c r="Z17"/>
      <c r="AE17"/>
    </row>
    <row r="18" spans="1:31" x14ac:dyDescent="0.25">
      <c r="B18" s="56" t="s">
        <v>8</v>
      </c>
      <c r="C18" s="56"/>
      <c r="D18" s="56"/>
      <c r="E18" s="52" t="s">
        <v>46</v>
      </c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4"/>
      <c r="R18" s="11"/>
      <c r="S18" s="11"/>
      <c r="T18" s="11"/>
      <c r="U18" s="11"/>
      <c r="V18" s="11"/>
      <c r="W18" s="11"/>
      <c r="X18" s="11"/>
      <c r="Y18" s="11"/>
      <c r="Z18" s="11"/>
      <c r="AE18" s="11"/>
    </row>
    <row r="19" spans="1:31" s="11" customFormat="1" x14ac:dyDescent="0.25">
      <c r="B19" s="28"/>
      <c r="C19" s="28"/>
      <c r="D19" s="28"/>
      <c r="E19" s="28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R19"/>
      <c r="S19"/>
      <c r="T19"/>
      <c r="U19"/>
      <c r="V19"/>
      <c r="W19"/>
      <c r="X19"/>
      <c r="Y19"/>
      <c r="Z19"/>
      <c r="AE19"/>
    </row>
    <row r="20" spans="1:31" x14ac:dyDescent="0.25">
      <c r="B20" s="11" t="s">
        <v>25</v>
      </c>
      <c r="R20" s="11"/>
      <c r="S20" s="11"/>
      <c r="T20" s="11"/>
      <c r="U20" s="11"/>
      <c r="V20" s="11"/>
      <c r="W20" s="11"/>
      <c r="X20" s="11"/>
      <c r="Y20" s="11"/>
      <c r="Z20" s="11"/>
      <c r="AE20" s="11"/>
    </row>
    <row r="21" spans="1:31" x14ac:dyDescent="0.25">
      <c r="A21" s="11"/>
      <c r="B21" s="11"/>
      <c r="D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1:31" x14ac:dyDescent="0.25">
      <c r="D22" s="3"/>
      <c r="E22" s="3"/>
    </row>
    <row r="23" spans="1:31" x14ac:dyDescent="0.25">
      <c r="D23" s="3"/>
      <c r="E23" s="3"/>
    </row>
    <row r="24" spans="1:31" x14ac:dyDescent="0.25">
      <c r="D24" s="3"/>
      <c r="E24" s="3"/>
    </row>
  </sheetData>
  <mergeCells count="29">
    <mergeCell ref="B17:D17"/>
    <mergeCell ref="B18:D18"/>
    <mergeCell ref="N4:N5"/>
    <mergeCell ref="M4:M5"/>
    <mergeCell ref="B13:D13"/>
    <mergeCell ref="E13:P13"/>
    <mergeCell ref="B15:D15"/>
    <mergeCell ref="E15:P15"/>
    <mergeCell ref="B11:D11"/>
    <mergeCell ref="B10:P10"/>
    <mergeCell ref="B12:D12"/>
    <mergeCell ref="B16:D16"/>
    <mergeCell ref="E17:P17"/>
    <mergeCell ref="E18:P18"/>
    <mergeCell ref="E11:P11"/>
    <mergeCell ref="E12:P12"/>
    <mergeCell ref="E14:P14"/>
    <mergeCell ref="E16:P16"/>
    <mergeCell ref="B14:D14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"/>
  <sheetViews>
    <sheetView workbookViewId="0">
      <selection activeCell="H16" sqref="H16"/>
    </sheetView>
  </sheetViews>
  <sheetFormatPr defaultRowHeight="15" x14ac:dyDescent="0.25"/>
  <cols>
    <col min="1" max="1" width="9.140625" style="11"/>
    <col min="2" max="2" width="26.28515625" style="23" customWidth="1"/>
    <col min="3" max="3" width="8.42578125" style="37" customWidth="1"/>
    <col min="4" max="4" width="9.140625" style="37"/>
    <col min="5" max="11" width="9.140625" style="38"/>
    <col min="12" max="12" width="32.42578125" style="38" customWidth="1"/>
    <col min="13" max="13" width="25.42578125" style="40" customWidth="1"/>
    <col min="14" max="16384" width="9.140625" style="11"/>
  </cols>
  <sheetData>
    <row r="1" spans="2:13" x14ac:dyDescent="0.25">
      <c r="J1" s="83" t="s">
        <v>75</v>
      </c>
      <c r="K1" s="83"/>
      <c r="L1" s="83"/>
      <c r="M1" s="83"/>
    </row>
    <row r="2" spans="2:13" x14ac:dyDescent="0.25">
      <c r="B2" s="84" t="s">
        <v>49</v>
      </c>
      <c r="C2" s="84" t="s">
        <v>50</v>
      </c>
      <c r="D2" s="51" t="s">
        <v>76</v>
      </c>
      <c r="E2" s="90" t="s">
        <v>77</v>
      </c>
      <c r="F2" s="91"/>
      <c r="G2" s="92"/>
      <c r="H2" s="90" t="s">
        <v>78</v>
      </c>
      <c r="I2" s="91"/>
      <c r="J2" s="92"/>
      <c r="K2" s="84" t="s">
        <v>17</v>
      </c>
      <c r="L2" s="87" t="s">
        <v>51</v>
      </c>
      <c r="M2" s="89" t="s">
        <v>52</v>
      </c>
    </row>
    <row r="3" spans="2:13" ht="15.75" thickBot="1" x14ac:dyDescent="0.3">
      <c r="B3" s="85"/>
      <c r="C3" s="86"/>
      <c r="D3" s="41" t="s">
        <v>53</v>
      </c>
      <c r="E3" s="42" t="s">
        <v>54</v>
      </c>
      <c r="F3" s="42" t="s">
        <v>55</v>
      </c>
      <c r="G3" s="42" t="s">
        <v>56</v>
      </c>
      <c r="H3" s="42" t="s">
        <v>57</v>
      </c>
      <c r="I3" s="42" t="s">
        <v>58</v>
      </c>
      <c r="J3" s="42" t="s">
        <v>59</v>
      </c>
      <c r="K3" s="86"/>
      <c r="L3" s="88"/>
      <c r="M3" s="89"/>
    </row>
    <row r="4" spans="2:13" s="39" customFormat="1" ht="48" x14ac:dyDescent="0.25">
      <c r="B4" s="73" t="s">
        <v>60</v>
      </c>
      <c r="C4" s="77" t="s">
        <v>39</v>
      </c>
      <c r="D4" s="43">
        <f ca="1">D4:D9</f>
        <v>0</v>
      </c>
      <c r="E4" s="43">
        <v>7</v>
      </c>
      <c r="F4" s="43">
        <v>20</v>
      </c>
      <c r="G4" s="43"/>
      <c r="H4" s="43">
        <v>38</v>
      </c>
      <c r="I4" s="43"/>
      <c r="J4" s="43">
        <v>20</v>
      </c>
      <c r="K4" s="80">
        <f ca="1">SUM(D4:J10)</f>
        <v>661</v>
      </c>
      <c r="L4" s="43" t="s">
        <v>61</v>
      </c>
      <c r="M4" s="44" t="s">
        <v>62</v>
      </c>
    </row>
    <row r="5" spans="2:13" s="39" customFormat="1" ht="36" x14ac:dyDescent="0.25">
      <c r="B5" s="74"/>
      <c r="C5" s="78"/>
      <c r="D5" s="45">
        <v>40</v>
      </c>
      <c r="E5" s="45"/>
      <c r="F5" s="45"/>
      <c r="G5" s="45"/>
      <c r="H5" s="45"/>
      <c r="I5" s="45"/>
      <c r="J5" s="45"/>
      <c r="K5" s="81"/>
      <c r="L5" s="45" t="s">
        <v>63</v>
      </c>
      <c r="M5" s="46" t="s">
        <v>64</v>
      </c>
    </row>
    <row r="6" spans="2:13" s="39" customFormat="1" ht="24" x14ac:dyDescent="0.25">
      <c r="B6" s="75"/>
      <c r="C6" s="78"/>
      <c r="D6" s="47"/>
      <c r="E6" s="47">
        <v>60</v>
      </c>
      <c r="F6" s="47">
        <v>1</v>
      </c>
      <c r="G6" s="47"/>
      <c r="H6" s="47"/>
      <c r="I6" s="47"/>
      <c r="J6" s="47"/>
      <c r="K6" s="81"/>
      <c r="L6" s="47" t="s">
        <v>65</v>
      </c>
      <c r="M6" s="48" t="s">
        <v>66</v>
      </c>
    </row>
    <row r="7" spans="2:13" s="39" customFormat="1" ht="84" x14ac:dyDescent="0.25">
      <c r="B7" s="75"/>
      <c r="C7" s="78"/>
      <c r="D7" s="47"/>
      <c r="E7" s="47">
        <v>118</v>
      </c>
      <c r="F7" s="47"/>
      <c r="G7" s="47"/>
      <c r="H7" s="47"/>
      <c r="I7" s="47"/>
      <c r="J7" s="47"/>
      <c r="K7" s="81"/>
      <c r="L7" s="47" t="s">
        <v>67</v>
      </c>
      <c r="M7" s="48" t="s">
        <v>68</v>
      </c>
    </row>
    <row r="8" spans="2:13" s="39" customFormat="1" ht="36" x14ac:dyDescent="0.25">
      <c r="B8" s="75"/>
      <c r="C8" s="78"/>
      <c r="D8" s="47"/>
      <c r="E8" s="47">
        <v>80</v>
      </c>
      <c r="F8" s="47"/>
      <c r="G8" s="47"/>
      <c r="H8" s="47">
        <v>24</v>
      </c>
      <c r="I8" s="47"/>
      <c r="J8" s="47"/>
      <c r="K8" s="81"/>
      <c r="L8" s="47" t="s">
        <v>69</v>
      </c>
      <c r="M8" s="48" t="s">
        <v>70</v>
      </c>
    </row>
    <row r="9" spans="2:13" s="39" customFormat="1" ht="24" x14ac:dyDescent="0.25">
      <c r="B9" s="75"/>
      <c r="C9" s="78"/>
      <c r="D9" s="47">
        <v>50</v>
      </c>
      <c r="E9" s="47">
        <v>88</v>
      </c>
      <c r="F9" s="47"/>
      <c r="G9" s="47">
        <v>15</v>
      </c>
      <c r="H9" s="47">
        <v>85</v>
      </c>
      <c r="I9" s="47"/>
      <c r="J9" s="47"/>
      <c r="K9" s="81"/>
      <c r="L9" s="47" t="s">
        <v>71</v>
      </c>
      <c r="M9" s="48" t="s">
        <v>72</v>
      </c>
    </row>
    <row r="10" spans="2:13" s="39" customFormat="1" ht="24.75" thickBot="1" x14ac:dyDescent="0.3">
      <c r="B10" s="76"/>
      <c r="C10" s="79"/>
      <c r="D10" s="49"/>
      <c r="E10" s="49">
        <v>5</v>
      </c>
      <c r="F10" s="49"/>
      <c r="G10" s="49">
        <v>10</v>
      </c>
      <c r="H10" s="49"/>
      <c r="I10" s="49"/>
      <c r="J10" s="49"/>
      <c r="K10" s="82"/>
      <c r="L10" s="49" t="s">
        <v>73</v>
      </c>
      <c r="M10" s="50" t="s">
        <v>74</v>
      </c>
    </row>
  </sheetData>
  <mergeCells count="11">
    <mergeCell ref="B4:B10"/>
    <mergeCell ref="C4:C10"/>
    <mergeCell ref="K4:K10"/>
    <mergeCell ref="J1:M1"/>
    <mergeCell ref="B2:B3"/>
    <mergeCell ref="C2:C3"/>
    <mergeCell ref="K2:K3"/>
    <mergeCell ref="L2:L3"/>
    <mergeCell ref="M2:M3"/>
    <mergeCell ref="E2:G2"/>
    <mergeCell ref="H2:J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30" t="s">
        <v>26</v>
      </c>
      <c r="B5" t="e">
        <f>XLR_ERRNAME</f>
        <v>#NAME?</v>
      </c>
    </row>
    <row r="6" spans="1:19" x14ac:dyDescent="0.25">
      <c r="A6" t="s">
        <v>27</v>
      </c>
      <c r="B6">
        <v>7941</v>
      </c>
      <c r="C6" s="31" t="s">
        <v>28</v>
      </c>
      <c r="D6">
        <v>4931</v>
      </c>
      <c r="E6" s="31" t="s">
        <v>29</v>
      </c>
      <c r="F6" s="31" t="s">
        <v>30</v>
      </c>
      <c r="G6" s="31" t="s">
        <v>31</v>
      </c>
      <c r="H6" s="31" t="s">
        <v>31</v>
      </c>
      <c r="I6" s="31" t="s">
        <v>31</v>
      </c>
      <c r="J6" s="31" t="s">
        <v>29</v>
      </c>
      <c r="K6" s="31" t="s">
        <v>32</v>
      </c>
      <c r="L6" s="31" t="s">
        <v>33</v>
      </c>
      <c r="M6" s="31" t="s">
        <v>34</v>
      </c>
      <c r="N6" s="31" t="s">
        <v>31</v>
      </c>
      <c r="O6">
        <v>5006</v>
      </c>
      <c r="P6" s="31" t="s">
        <v>35</v>
      </c>
      <c r="Q6">
        <v>0</v>
      </c>
      <c r="R6" s="31" t="s">
        <v>31</v>
      </c>
      <c r="S6" s="31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  прил 1.3 </vt:lpstr>
      <vt:lpstr>График доставки к прил 1.3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Красных Алена Витальевна</dc:creator>
  <cp:lastModifiedBy>Мигранова Регина Фангизовна</cp:lastModifiedBy>
  <dcterms:created xsi:type="dcterms:W3CDTF">2013-12-19T08:11:42Z</dcterms:created>
  <dcterms:modified xsi:type="dcterms:W3CDTF">2014-12-11T09:18:22Z</dcterms:modified>
</cp:coreProperties>
</file>